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52817753\Desktop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C114" i="1"/>
  <c r="D113" i="1"/>
  <c r="C113" i="1"/>
  <c r="D123" i="1" l="1"/>
  <c r="C123" i="1"/>
  <c r="D122" i="1"/>
  <c r="C122" i="1"/>
  <c r="D99" i="1" l="1"/>
  <c r="C99" i="1"/>
  <c r="D98" i="1"/>
  <c r="C98" i="1"/>
  <c r="E83" i="1" l="1"/>
  <c r="D83" i="1"/>
  <c r="C83" i="1"/>
  <c r="E82" i="1"/>
  <c r="D82" i="1"/>
  <c r="C82" i="1"/>
  <c r="F70" i="1" l="1"/>
  <c r="E70" i="1"/>
  <c r="D70" i="1"/>
  <c r="C70" i="1"/>
  <c r="F69" i="1"/>
  <c r="E69" i="1"/>
  <c r="D69" i="1"/>
  <c r="C69" i="1"/>
  <c r="F54" i="1" l="1"/>
  <c r="E54" i="1"/>
  <c r="D54" i="1"/>
  <c r="C54" i="1"/>
  <c r="F53" i="1"/>
  <c r="E53" i="1"/>
  <c r="D53" i="1"/>
  <c r="C53" i="1"/>
  <c r="F36" i="1" l="1"/>
  <c r="E36" i="1"/>
  <c r="D36" i="1"/>
  <c r="C36" i="1"/>
  <c r="F35" i="1"/>
  <c r="E35" i="1"/>
  <c r="D35" i="1"/>
  <c r="C35" i="1"/>
  <c r="F19" i="1" l="1"/>
  <c r="E19" i="1"/>
  <c r="D19" i="1"/>
  <c r="C19" i="1"/>
  <c r="F18" i="1"/>
  <c r="E18" i="1"/>
  <c r="D18" i="1"/>
  <c r="C18" i="1"/>
</calcChain>
</file>

<file path=xl/sharedStrings.xml><?xml version="1.0" encoding="utf-8"?>
<sst xmlns="http://schemas.openxmlformats.org/spreadsheetml/2006/main" count="137" uniqueCount="26">
  <si>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</si>
  <si>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</si>
  <si>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</si>
  <si>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</si>
  <si>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</si>
  <si>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</si>
  <si>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</si>
  <si>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</si>
  <si>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</si>
  <si>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</si>
  <si>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</si>
  <si>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</si>
  <si>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</si>
  <si>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</si>
  <si>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</si>
  <si>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</si>
  <si>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</si>
  <si>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VIVA COLOMBIA</t>
  </si>
  <si>
    <t>SECUNDARIA</t>
  </si>
  <si>
    <t>TRONCAL</t>
  </si>
  <si>
    <t>EASYFLY</t>
  </si>
  <si>
    <t>CUMPLIMIENTO DE ITINERARIO</t>
  </si>
  <si>
    <t>CUMPLIMIENTO DE SERVICIO</t>
  </si>
  <si>
    <t>CUMPLIMIENTO AEROCOMERCIAL POR CAUSAS
JULIO 2018</t>
  </si>
  <si>
    <t>no especifico</t>
  </si>
  <si>
    <t>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</si>
</sst>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0" fontId="0" fillId="0" borderId="17" xfId="0" applyBorder="1"/>
    <xf numFmtId="0" fontId="0" fillId="0" borderId="9" xfId="0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4" borderId="13" xfId="1" applyNumberFormat="1" applyFont="1" applyFill="1" applyBorder="1"/>
    <xf numFmtId="164" fontId="0" fillId="4" borderId="11" xfId="1" applyNumberFormat="1" applyFont="1" applyFill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3"/>
  <sheetViews>
    <sheetView tabSelected="1" zoomScale="85" zoomScaleNormal="85" workbookViewId="0">
      <selection activeCell="B69" sqref="B69:B70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8.42578125" bestFit="1" customWidth="1"/>
    <col min="9" max="9" width="17.28515625" bestFit="1" customWidth="1"/>
    <col min="10" max="12" width="12.5703125" bestFit="1" customWidth="1"/>
  </cols>
  <sheetData>
    <row r="1" spans="2:11" ht="20.25" customHeight="1" thickBot="1" x14ac:dyDescent="0.3"/>
    <row r="2" spans="2:11" ht="46.5" customHeight="1" thickBot="1" x14ac:dyDescent="0.3">
      <c r="B2" s="27" t="s">
        <v>23</v>
      </c>
      <c r="C2" s="28"/>
      <c r="D2" s="28"/>
      <c r="E2" s="28"/>
      <c r="F2" s="28"/>
      <c r="G2" s="29"/>
      <c r="H2" s="9"/>
    </row>
    <row r="3" spans="2:11" x14ac:dyDescent="0.25">
      <c r="B3" s="10"/>
      <c r="C3" s="10"/>
      <c r="D3" s="10"/>
      <c r="E3" s="10"/>
      <c r="F3" s="10"/>
      <c r="G3" s="9"/>
      <c r="H3" s="9"/>
    </row>
    <row r="4" spans="2:11" x14ac:dyDescent="0.25">
      <c r="B4" s="11" t="s">
        <v>10</v>
      </c>
      <c r="C4" s="11"/>
      <c r="D4" s="11"/>
      <c r="E4" s="11"/>
      <c r="F4" s="11"/>
      <c r="G4" s="11"/>
      <c r="H4" s="11"/>
    </row>
    <row r="5" spans="2:11" x14ac:dyDescent="0.25">
      <c r="B5" s="11" t="s">
        <v>11</v>
      </c>
      <c r="C5" s="11"/>
      <c r="D5" s="11"/>
      <c r="E5" s="11"/>
      <c r="F5" s="11"/>
      <c r="G5" s="9"/>
    </row>
    <row r="6" spans="2:11" ht="15.75" thickBot="1" x14ac:dyDescent="0.3">
      <c r="D6" s="20"/>
      <c r="E6" s="20"/>
      <c r="G6" s="20"/>
      <c r="H6" s="20"/>
      <c r="J6" s="20"/>
      <c r="K6" s="20"/>
    </row>
    <row r="7" spans="2:11" x14ac:dyDescent="0.25">
      <c r="B7" s="1" t="s">
        <v>0</v>
      </c>
      <c r="C7" s="2" t="s">
        <v>16</v>
      </c>
      <c r="D7" s="2" t="s">
        <v>18</v>
      </c>
      <c r="E7" s="2" t="s">
        <v>19</v>
      </c>
      <c r="F7" s="3" t="s">
        <v>1</v>
      </c>
    </row>
    <row r="8" spans="2:11" x14ac:dyDescent="0.25">
      <c r="B8" s="4" t="s">
        <v>13</v>
      </c>
      <c r="C8" s="14">
        <v>908</v>
      </c>
      <c r="D8" s="14">
        <v>199</v>
      </c>
      <c r="E8" s="14">
        <v>124</v>
      </c>
      <c r="F8" s="15">
        <v>1231</v>
      </c>
    </row>
    <row r="9" spans="2:11" x14ac:dyDescent="0.25">
      <c r="B9" s="5" t="s">
        <v>2</v>
      </c>
      <c r="C9" s="16">
        <v>46</v>
      </c>
      <c r="D9" s="16">
        <v>2</v>
      </c>
      <c r="E9" s="16"/>
      <c r="F9" s="17">
        <v>48</v>
      </c>
    </row>
    <row r="10" spans="2:11" x14ac:dyDescent="0.25">
      <c r="B10" s="6" t="s">
        <v>3</v>
      </c>
      <c r="C10" s="18">
        <v>25</v>
      </c>
      <c r="D10" s="18"/>
      <c r="E10" s="18"/>
      <c r="F10" s="19">
        <v>25</v>
      </c>
    </row>
    <row r="11" spans="2:11" x14ac:dyDescent="0.25">
      <c r="B11" s="6" t="s">
        <v>14</v>
      </c>
      <c r="C11" s="18">
        <v>21</v>
      </c>
      <c r="D11" s="18">
        <v>2</v>
      </c>
      <c r="E11" s="18"/>
      <c r="F11" s="19">
        <v>23</v>
      </c>
    </row>
    <row r="12" spans="2:11" x14ac:dyDescent="0.25">
      <c r="B12" s="5" t="s">
        <v>6</v>
      </c>
      <c r="C12" s="16">
        <v>21</v>
      </c>
      <c r="D12" s="16">
        <v>14</v>
      </c>
      <c r="E12" s="16"/>
      <c r="F12" s="17">
        <v>35</v>
      </c>
    </row>
    <row r="13" spans="2:11" x14ac:dyDescent="0.25">
      <c r="B13" s="6" t="s">
        <v>4</v>
      </c>
      <c r="C13" s="18">
        <v>21</v>
      </c>
      <c r="D13" s="18">
        <v>14</v>
      </c>
      <c r="E13" s="18"/>
      <c r="F13" s="19">
        <v>35</v>
      </c>
    </row>
    <row r="14" spans="2:11" x14ac:dyDescent="0.25">
      <c r="B14" s="5" t="s">
        <v>7</v>
      </c>
      <c r="C14" s="16">
        <v>793</v>
      </c>
      <c r="D14" s="16">
        <v>143</v>
      </c>
      <c r="E14" s="16">
        <v>116</v>
      </c>
      <c r="F14" s="17">
        <v>1052</v>
      </c>
    </row>
    <row r="15" spans="2:11" x14ac:dyDescent="0.25">
      <c r="B15" s="5" t="s">
        <v>5</v>
      </c>
      <c r="C15" s="16">
        <v>48</v>
      </c>
      <c r="D15" s="16">
        <v>40</v>
      </c>
      <c r="E15" s="16">
        <v>8</v>
      </c>
      <c r="F15" s="17">
        <v>96</v>
      </c>
    </row>
    <row r="16" spans="2:11" x14ac:dyDescent="0.25">
      <c r="B16" s="6" t="s">
        <v>3</v>
      </c>
      <c r="C16" s="18">
        <v>26</v>
      </c>
      <c r="D16" s="18">
        <v>38</v>
      </c>
      <c r="E16" s="18">
        <v>7</v>
      </c>
      <c r="F16" s="19">
        <v>71</v>
      </c>
    </row>
    <row r="17" spans="2:6" ht="15.75" thickBot="1" x14ac:dyDescent="0.3">
      <c r="B17" s="6" t="s">
        <v>4</v>
      </c>
      <c r="C17" s="18">
        <v>22</v>
      </c>
      <c r="D17" s="18">
        <v>2</v>
      </c>
      <c r="E17" s="18">
        <v>1</v>
      </c>
      <c r="F17" s="19">
        <v>25</v>
      </c>
    </row>
    <row r="18" spans="2:6" x14ac:dyDescent="0.25">
      <c r="B18" s="21" t="s">
        <v>21</v>
      </c>
      <c r="C18" s="7">
        <f>+C14/C8</f>
        <v>0.87334801762114533</v>
      </c>
      <c r="D18" s="7">
        <f t="shared" ref="D18:F18" si="0">+D14/D8</f>
        <v>0.71859296482412061</v>
      </c>
      <c r="E18" s="7">
        <f t="shared" si="0"/>
        <v>0.93548387096774188</v>
      </c>
      <c r="F18" s="12">
        <f t="shared" si="0"/>
        <v>0.85458976441917145</v>
      </c>
    </row>
    <row r="19" spans="2:6" ht="15.75" thickBot="1" x14ac:dyDescent="0.3">
      <c r="B19" s="22" t="s">
        <v>22</v>
      </c>
      <c r="C19" s="8">
        <f>+C14/(C8-C10-C16)</f>
        <v>0.92532088681446911</v>
      </c>
      <c r="D19" s="8">
        <f t="shared" ref="D19:F19" si="1">+D14/(D8-D10-D16)</f>
        <v>0.88819875776397517</v>
      </c>
      <c r="E19" s="8">
        <f t="shared" si="1"/>
        <v>0.99145299145299148</v>
      </c>
      <c r="F19" s="13">
        <f t="shared" si="1"/>
        <v>0.9268722466960353</v>
      </c>
    </row>
    <row r="20" spans="2:6" ht="15.75" thickBot="1" x14ac:dyDescent="0.3"/>
    <row r="21" spans="2:6" x14ac:dyDescent="0.25">
      <c r="B21" s="1" t="s">
        <v>0</v>
      </c>
      <c r="C21" s="2" t="s">
        <v>16</v>
      </c>
      <c r="D21" s="2" t="s">
        <v>18</v>
      </c>
      <c r="E21" s="2" t="s">
        <v>19</v>
      </c>
      <c r="F21" s="3" t="s">
        <v>1</v>
      </c>
    </row>
    <row r="22" spans="2:6" x14ac:dyDescent="0.25">
      <c r="B22" s="4" t="s">
        <v>12</v>
      </c>
      <c r="C22" s="14">
        <v>62</v>
      </c>
      <c r="D22" s="14">
        <v>2068</v>
      </c>
      <c r="E22" s="14">
        <v>2593</v>
      </c>
      <c r="F22" s="15">
        <v>4723</v>
      </c>
    </row>
    <row r="23" spans="2:6" x14ac:dyDescent="0.25">
      <c r="B23" s="5" t="s">
        <v>2</v>
      </c>
      <c r="C23" s="16"/>
      <c r="D23" s="16">
        <v>3</v>
      </c>
      <c r="E23" s="16">
        <v>3</v>
      </c>
      <c r="F23" s="17">
        <v>6</v>
      </c>
    </row>
    <row r="24" spans="2:6" x14ac:dyDescent="0.25">
      <c r="B24" s="6" t="s">
        <v>3</v>
      </c>
      <c r="C24" s="18"/>
      <c r="D24" s="18"/>
      <c r="E24" s="18">
        <v>1</v>
      </c>
      <c r="F24" s="19">
        <v>1</v>
      </c>
    </row>
    <row r="25" spans="2:6" x14ac:dyDescent="0.25">
      <c r="B25" s="6" t="s">
        <v>4</v>
      </c>
      <c r="C25" s="18"/>
      <c r="D25" s="18">
        <v>3</v>
      </c>
      <c r="E25" s="18"/>
      <c r="F25" s="19">
        <v>3</v>
      </c>
    </row>
    <row r="26" spans="2:6" x14ac:dyDescent="0.25">
      <c r="B26" s="6" t="s">
        <v>14</v>
      </c>
      <c r="C26" s="18"/>
      <c r="D26" s="18"/>
      <c r="E26" s="18">
        <v>2</v>
      </c>
      <c r="F26" s="19">
        <v>2</v>
      </c>
    </row>
    <row r="27" spans="2:6" x14ac:dyDescent="0.25">
      <c r="B27" s="5" t="s">
        <v>6</v>
      </c>
      <c r="C27" s="16"/>
      <c r="D27" s="16">
        <v>10</v>
      </c>
      <c r="E27" s="16">
        <v>19</v>
      </c>
      <c r="F27" s="17">
        <v>29</v>
      </c>
    </row>
    <row r="28" spans="2:6" x14ac:dyDescent="0.25">
      <c r="B28" s="6" t="s">
        <v>3</v>
      </c>
      <c r="C28" s="18"/>
      <c r="D28" s="18">
        <v>4</v>
      </c>
      <c r="E28" s="18">
        <v>10</v>
      </c>
      <c r="F28" s="19">
        <v>14</v>
      </c>
    </row>
    <row r="29" spans="2:6" x14ac:dyDescent="0.25">
      <c r="B29" s="6" t="s">
        <v>4</v>
      </c>
      <c r="C29" s="18"/>
      <c r="D29" s="18">
        <v>6</v>
      </c>
      <c r="E29" s="18">
        <v>9</v>
      </c>
      <c r="F29" s="19">
        <v>15</v>
      </c>
    </row>
    <row r="30" spans="2:6" x14ac:dyDescent="0.25">
      <c r="B30" s="5" t="s">
        <v>7</v>
      </c>
      <c r="C30" s="16">
        <v>49</v>
      </c>
      <c r="D30" s="16">
        <v>1726</v>
      </c>
      <c r="E30" s="16">
        <v>2037</v>
      </c>
      <c r="F30" s="17">
        <v>3812</v>
      </c>
    </row>
    <row r="31" spans="2:6" x14ac:dyDescent="0.25">
      <c r="B31" s="5" t="s">
        <v>5</v>
      </c>
      <c r="C31" s="16">
        <v>13</v>
      </c>
      <c r="D31" s="16">
        <v>329</v>
      </c>
      <c r="E31" s="16">
        <v>534</v>
      </c>
      <c r="F31" s="17">
        <v>876</v>
      </c>
    </row>
    <row r="32" spans="2:6" x14ac:dyDescent="0.25">
      <c r="B32" s="6" t="s">
        <v>3</v>
      </c>
      <c r="C32" s="18">
        <v>5</v>
      </c>
      <c r="D32" s="18">
        <v>159</v>
      </c>
      <c r="E32" s="18">
        <v>239</v>
      </c>
      <c r="F32" s="19">
        <v>403</v>
      </c>
    </row>
    <row r="33" spans="2:6" x14ac:dyDescent="0.25">
      <c r="B33" s="6" t="s">
        <v>4</v>
      </c>
      <c r="C33" s="18">
        <v>8</v>
      </c>
      <c r="D33" s="18">
        <v>158</v>
      </c>
      <c r="E33" s="18">
        <v>273</v>
      </c>
      <c r="F33" s="19">
        <v>439</v>
      </c>
    </row>
    <row r="34" spans="2:6" ht="15.75" thickBot="1" x14ac:dyDescent="0.3">
      <c r="B34" s="6" t="s">
        <v>14</v>
      </c>
      <c r="C34" s="18"/>
      <c r="D34" s="18">
        <v>12</v>
      </c>
      <c r="E34" s="18">
        <v>22</v>
      </c>
      <c r="F34" s="19">
        <v>34</v>
      </c>
    </row>
    <row r="35" spans="2:6" x14ac:dyDescent="0.25">
      <c r="B35" s="21" t="s">
        <v>21</v>
      </c>
      <c r="C35" s="7">
        <f>+C30/C22</f>
        <v>0.79032258064516125</v>
      </c>
      <c r="D35" s="7">
        <f t="shared" ref="D35:F35" si="2">+D30/D22</f>
        <v>0.83462282398452614</v>
      </c>
      <c r="E35" s="7">
        <f t="shared" si="2"/>
        <v>0.78557655225607403</v>
      </c>
      <c r="F35" s="12">
        <f t="shared" si="2"/>
        <v>0.80711412237984337</v>
      </c>
    </row>
    <row r="36" spans="2:6" ht="15.75" thickBot="1" x14ac:dyDescent="0.3">
      <c r="B36" s="22" t="s">
        <v>22</v>
      </c>
      <c r="C36" s="8">
        <f>+C30/(C22-C24-C28-C32)</f>
        <v>0.85964912280701755</v>
      </c>
      <c r="D36" s="8">
        <f t="shared" ref="D36:F36" si="3">+D30/(D22-D24-D28-D32)</f>
        <v>0.90603674540682411</v>
      </c>
      <c r="E36" s="8">
        <f t="shared" si="3"/>
        <v>0.86939820742637641</v>
      </c>
      <c r="F36" s="13">
        <f t="shared" si="3"/>
        <v>0.88548199767711966</v>
      </c>
    </row>
    <row r="38" spans="2:6" ht="15.75" thickBot="1" x14ac:dyDescent="0.3"/>
    <row r="39" spans="2:6" x14ac:dyDescent="0.25">
      <c r="B39" s="1" t="s">
        <v>0</v>
      </c>
      <c r="C39" s="2" t="s">
        <v>16</v>
      </c>
      <c r="D39" s="2" t="s">
        <v>18</v>
      </c>
      <c r="E39" s="2" t="s">
        <v>19</v>
      </c>
      <c r="F39" s="3" t="s">
        <v>1</v>
      </c>
    </row>
    <row r="40" spans="2:6" x14ac:dyDescent="0.25">
      <c r="B40" s="4" t="s">
        <v>17</v>
      </c>
      <c r="C40" s="14">
        <v>72</v>
      </c>
      <c r="D40" s="14">
        <v>776</v>
      </c>
      <c r="E40" s="14">
        <v>1183</v>
      </c>
      <c r="F40" s="15">
        <v>2031</v>
      </c>
    </row>
    <row r="41" spans="2:6" x14ac:dyDescent="0.25">
      <c r="B41" s="5" t="s">
        <v>2</v>
      </c>
      <c r="C41" s="16">
        <v>32</v>
      </c>
      <c r="D41" s="16">
        <v>37</v>
      </c>
      <c r="E41" s="16">
        <v>74</v>
      </c>
      <c r="F41" s="17">
        <v>143</v>
      </c>
    </row>
    <row r="42" spans="2:6" x14ac:dyDescent="0.25">
      <c r="B42" s="6" t="s">
        <v>3</v>
      </c>
      <c r="C42" s="18"/>
      <c r="D42" s="18">
        <v>6</v>
      </c>
      <c r="E42" s="18">
        <v>9</v>
      </c>
      <c r="F42" s="19">
        <v>15</v>
      </c>
    </row>
    <row r="43" spans="2:6" x14ac:dyDescent="0.25">
      <c r="B43" s="6" t="s">
        <v>4</v>
      </c>
      <c r="C43" s="18">
        <v>31</v>
      </c>
      <c r="D43" s="18">
        <v>31</v>
      </c>
      <c r="E43" s="18">
        <v>55</v>
      </c>
      <c r="F43" s="19">
        <v>117</v>
      </c>
    </row>
    <row r="44" spans="2:6" x14ac:dyDescent="0.25">
      <c r="B44" s="6" t="s">
        <v>24</v>
      </c>
      <c r="C44" s="18">
        <v>1</v>
      </c>
      <c r="D44" s="18"/>
      <c r="E44" s="18">
        <v>10</v>
      </c>
      <c r="F44" s="19">
        <v>11</v>
      </c>
    </row>
    <row r="45" spans="2:6" x14ac:dyDescent="0.25">
      <c r="B45" s="5" t="s">
        <v>6</v>
      </c>
      <c r="C45" s="16">
        <v>6</v>
      </c>
      <c r="D45" s="16">
        <v>2</v>
      </c>
      <c r="E45" s="16">
        <v>35</v>
      </c>
      <c r="F45" s="17">
        <v>43</v>
      </c>
    </row>
    <row r="46" spans="2:6" x14ac:dyDescent="0.25">
      <c r="B46" s="6" t="s">
        <v>3</v>
      </c>
      <c r="C46" s="18"/>
      <c r="D46" s="18"/>
      <c r="E46" s="18">
        <v>4</v>
      </c>
      <c r="F46" s="19">
        <v>4</v>
      </c>
    </row>
    <row r="47" spans="2:6" x14ac:dyDescent="0.25">
      <c r="B47" s="6" t="s">
        <v>4</v>
      </c>
      <c r="C47" s="18">
        <v>1</v>
      </c>
      <c r="D47" s="18">
        <v>2</v>
      </c>
      <c r="E47" s="18">
        <v>17</v>
      </c>
      <c r="F47" s="19">
        <v>20</v>
      </c>
    </row>
    <row r="48" spans="2:6" x14ac:dyDescent="0.25">
      <c r="B48" s="6" t="s">
        <v>24</v>
      </c>
      <c r="C48" s="18">
        <v>5</v>
      </c>
      <c r="D48" s="18"/>
      <c r="E48" s="18">
        <v>14</v>
      </c>
      <c r="F48" s="19">
        <v>19</v>
      </c>
    </row>
    <row r="49" spans="2:6" x14ac:dyDescent="0.25">
      <c r="B49" s="5" t="s">
        <v>7</v>
      </c>
      <c r="C49" s="16">
        <v>20</v>
      </c>
      <c r="D49" s="16">
        <v>613</v>
      </c>
      <c r="E49" s="16">
        <v>840</v>
      </c>
      <c r="F49" s="17">
        <v>1473</v>
      </c>
    </row>
    <row r="50" spans="2:6" x14ac:dyDescent="0.25">
      <c r="B50" s="5" t="s">
        <v>5</v>
      </c>
      <c r="C50" s="16">
        <v>14</v>
      </c>
      <c r="D50" s="16">
        <v>124</v>
      </c>
      <c r="E50" s="16">
        <v>234</v>
      </c>
      <c r="F50" s="17">
        <v>372</v>
      </c>
    </row>
    <row r="51" spans="2:6" x14ac:dyDescent="0.25">
      <c r="B51" s="6" t="s">
        <v>3</v>
      </c>
      <c r="C51" s="18">
        <v>4</v>
      </c>
      <c r="D51" s="18">
        <v>68</v>
      </c>
      <c r="E51" s="18">
        <v>87</v>
      </c>
      <c r="F51" s="19">
        <v>159</v>
      </c>
    </row>
    <row r="52" spans="2:6" ht="15.75" thickBot="1" x14ac:dyDescent="0.3">
      <c r="B52" s="6" t="s">
        <v>4</v>
      </c>
      <c r="C52" s="18">
        <v>10</v>
      </c>
      <c r="D52" s="18">
        <v>56</v>
      </c>
      <c r="E52" s="18">
        <v>147</v>
      </c>
      <c r="F52" s="19">
        <v>213</v>
      </c>
    </row>
    <row r="53" spans="2:6" x14ac:dyDescent="0.25">
      <c r="B53" s="21" t="s">
        <v>21</v>
      </c>
      <c r="C53" s="24">
        <f>+C49/C40</f>
        <v>0.27777777777777779</v>
      </c>
      <c r="D53" s="24">
        <f t="shared" ref="D53:F53" si="4">+D49/D40</f>
        <v>0.78994845360824739</v>
      </c>
      <c r="E53" s="24">
        <f t="shared" si="4"/>
        <v>0.7100591715976331</v>
      </c>
      <c r="F53" s="25">
        <f t="shared" si="4"/>
        <v>0.72525849335302806</v>
      </c>
    </row>
    <row r="54" spans="2:6" ht="15.75" thickBot="1" x14ac:dyDescent="0.3">
      <c r="B54" s="22" t="s">
        <v>22</v>
      </c>
      <c r="C54" s="23">
        <f>+C49/(C40-C42-C46-C51)</f>
        <v>0.29411764705882354</v>
      </c>
      <c r="D54" s="23">
        <f t="shared" ref="D54:F54" si="5">+D49/(D40-D42-D46-D51)</f>
        <v>0.87321937321937326</v>
      </c>
      <c r="E54" s="23">
        <f t="shared" si="5"/>
        <v>0.77562326869806097</v>
      </c>
      <c r="F54" s="26">
        <f t="shared" si="5"/>
        <v>0.79492714516999463</v>
      </c>
    </row>
    <row r="55" spans="2:6" ht="15.75" thickBot="1" x14ac:dyDescent="0.3"/>
    <row r="56" spans="2:6" x14ac:dyDescent="0.25">
      <c r="B56" s="1" t="s">
        <v>0</v>
      </c>
      <c r="C56" s="2" t="s">
        <v>16</v>
      </c>
      <c r="D56" s="2" t="s">
        <v>18</v>
      </c>
      <c r="E56" s="2" t="s">
        <v>19</v>
      </c>
      <c r="F56" s="3" t="s">
        <v>1</v>
      </c>
    </row>
    <row r="57" spans="2:6" x14ac:dyDescent="0.25">
      <c r="B57" s="4" t="s">
        <v>8</v>
      </c>
      <c r="C57" s="14">
        <v>1567</v>
      </c>
      <c r="D57" s="14">
        <v>3492</v>
      </c>
      <c r="E57" s="14">
        <v>8389</v>
      </c>
      <c r="F57" s="15">
        <v>13448</v>
      </c>
    </row>
    <row r="58" spans="2:6" x14ac:dyDescent="0.25">
      <c r="B58" s="5" t="s">
        <v>2</v>
      </c>
      <c r="C58" s="16">
        <v>2</v>
      </c>
      <c r="D58" s="16">
        <v>16</v>
      </c>
      <c r="E58" s="16">
        <v>3</v>
      </c>
      <c r="F58" s="17">
        <v>21</v>
      </c>
    </row>
    <row r="59" spans="2:6" x14ac:dyDescent="0.25">
      <c r="B59" s="6" t="s">
        <v>3</v>
      </c>
      <c r="C59" s="18"/>
      <c r="D59" s="18"/>
      <c r="E59" s="18">
        <v>1</v>
      </c>
      <c r="F59" s="19">
        <v>1</v>
      </c>
    </row>
    <row r="60" spans="2:6" x14ac:dyDescent="0.25">
      <c r="B60" s="6" t="s">
        <v>4</v>
      </c>
      <c r="C60" s="18">
        <v>2</v>
      </c>
      <c r="D60" s="18">
        <v>16</v>
      </c>
      <c r="E60" s="18">
        <v>2</v>
      </c>
      <c r="F60" s="19">
        <v>20</v>
      </c>
    </row>
    <row r="61" spans="2:6" x14ac:dyDescent="0.25">
      <c r="B61" s="5" t="s">
        <v>6</v>
      </c>
      <c r="C61" s="16">
        <v>48</v>
      </c>
      <c r="D61" s="16">
        <v>226</v>
      </c>
      <c r="E61" s="16">
        <v>715</v>
      </c>
      <c r="F61" s="17">
        <v>989</v>
      </c>
    </row>
    <row r="62" spans="2:6" x14ac:dyDescent="0.25">
      <c r="B62" s="6" t="s">
        <v>3</v>
      </c>
      <c r="C62" s="18"/>
      <c r="D62" s="18">
        <v>206</v>
      </c>
      <c r="E62" s="18">
        <v>96</v>
      </c>
      <c r="F62" s="19">
        <v>302</v>
      </c>
    </row>
    <row r="63" spans="2:6" x14ac:dyDescent="0.25">
      <c r="B63" s="6" t="s">
        <v>4</v>
      </c>
      <c r="C63" s="18">
        <v>13</v>
      </c>
      <c r="D63" s="18">
        <v>20</v>
      </c>
      <c r="E63" s="18">
        <v>612</v>
      </c>
      <c r="F63" s="19">
        <v>645</v>
      </c>
    </row>
    <row r="64" spans="2:6" x14ac:dyDescent="0.25">
      <c r="B64" s="6" t="s">
        <v>14</v>
      </c>
      <c r="C64" s="18">
        <v>35</v>
      </c>
      <c r="D64" s="18"/>
      <c r="E64" s="18">
        <v>7</v>
      </c>
      <c r="F64" s="19">
        <v>42</v>
      </c>
    </row>
    <row r="65" spans="2:6" x14ac:dyDescent="0.25">
      <c r="B65" s="5" t="s">
        <v>7</v>
      </c>
      <c r="C65" s="16">
        <v>941</v>
      </c>
      <c r="D65" s="16">
        <v>2208</v>
      </c>
      <c r="E65" s="16">
        <v>4430</v>
      </c>
      <c r="F65" s="17">
        <v>7579</v>
      </c>
    </row>
    <row r="66" spans="2:6" x14ac:dyDescent="0.25">
      <c r="B66" s="5" t="s">
        <v>5</v>
      </c>
      <c r="C66" s="16">
        <v>576</v>
      </c>
      <c r="D66" s="16">
        <v>1042</v>
      </c>
      <c r="E66" s="16">
        <v>3241</v>
      </c>
      <c r="F66" s="17">
        <v>4859</v>
      </c>
    </row>
    <row r="67" spans="2:6" x14ac:dyDescent="0.25">
      <c r="B67" s="6" t="s">
        <v>3</v>
      </c>
      <c r="C67" s="18">
        <v>220</v>
      </c>
      <c r="D67" s="18">
        <v>392</v>
      </c>
      <c r="E67" s="18">
        <v>921</v>
      </c>
      <c r="F67" s="19">
        <v>1533</v>
      </c>
    </row>
    <row r="68" spans="2:6" ht="15.75" thickBot="1" x14ac:dyDescent="0.3">
      <c r="B68" s="6" t="s">
        <v>4</v>
      </c>
      <c r="C68" s="18">
        <v>356</v>
      </c>
      <c r="D68" s="18">
        <v>650</v>
      </c>
      <c r="E68" s="18">
        <v>2320</v>
      </c>
      <c r="F68" s="19">
        <v>3326</v>
      </c>
    </row>
    <row r="69" spans="2:6" x14ac:dyDescent="0.25">
      <c r="B69" s="21" t="s">
        <v>21</v>
      </c>
      <c r="C69" s="7">
        <f>+C65/C57</f>
        <v>0.60051052967453733</v>
      </c>
      <c r="D69" s="7">
        <f t="shared" ref="D69:F69" si="6">+D65/D57</f>
        <v>0.63230240549828176</v>
      </c>
      <c r="E69" s="7">
        <f t="shared" si="6"/>
        <v>0.52807247586124684</v>
      </c>
      <c r="F69" s="12">
        <f t="shared" si="6"/>
        <v>0.56357822724568707</v>
      </c>
    </row>
    <row r="70" spans="2:6" ht="15.75" thickBot="1" x14ac:dyDescent="0.3">
      <c r="B70" s="22" t="s">
        <v>22</v>
      </c>
      <c r="C70" s="8">
        <f>+C65/(C57-C59-C62-C67)</f>
        <v>0.69858945805493688</v>
      </c>
      <c r="D70" s="8">
        <f t="shared" ref="D70:F70" si="7">+D65/(D57-D59-D62-D67)</f>
        <v>0.76295784381478926</v>
      </c>
      <c r="E70" s="8">
        <f t="shared" si="7"/>
        <v>0.60100393433726762</v>
      </c>
      <c r="F70" s="13">
        <f t="shared" si="7"/>
        <v>0.65268687564588357</v>
      </c>
    </row>
    <row r="71" spans="2:6" ht="15.75" thickBot="1" x14ac:dyDescent="0.3"/>
    <row r="72" spans="2:6" x14ac:dyDescent="0.25">
      <c r="B72" s="1" t="s">
        <v>0</v>
      </c>
      <c r="C72" s="2" t="s">
        <v>18</v>
      </c>
      <c r="D72" s="2" t="s">
        <v>19</v>
      </c>
      <c r="E72" s="3" t="s">
        <v>1</v>
      </c>
    </row>
    <row r="73" spans="2:6" x14ac:dyDescent="0.25">
      <c r="B73" s="4" t="s">
        <v>20</v>
      </c>
      <c r="C73" s="14">
        <v>3063</v>
      </c>
      <c r="D73" s="14">
        <v>353</v>
      </c>
      <c r="E73" s="15">
        <v>3416</v>
      </c>
    </row>
    <row r="74" spans="2:6" x14ac:dyDescent="0.25">
      <c r="B74" s="5" t="s">
        <v>2</v>
      </c>
      <c r="C74" s="16">
        <v>465</v>
      </c>
      <c r="D74" s="16">
        <v>69</v>
      </c>
      <c r="E74" s="17">
        <v>534</v>
      </c>
    </row>
    <row r="75" spans="2:6" x14ac:dyDescent="0.25">
      <c r="B75" s="6" t="s">
        <v>3</v>
      </c>
      <c r="C75" s="18">
        <v>334</v>
      </c>
      <c r="D75" s="18">
        <v>44</v>
      </c>
      <c r="E75" s="19">
        <v>378</v>
      </c>
    </row>
    <row r="76" spans="2:6" x14ac:dyDescent="0.25">
      <c r="B76" s="6" t="s">
        <v>4</v>
      </c>
      <c r="C76" s="18">
        <v>130</v>
      </c>
      <c r="D76" s="18">
        <v>25</v>
      </c>
      <c r="E76" s="19">
        <v>155</v>
      </c>
    </row>
    <row r="77" spans="2:6" x14ac:dyDescent="0.25">
      <c r="B77" s="6" t="s">
        <v>14</v>
      </c>
      <c r="C77" s="18">
        <v>1</v>
      </c>
      <c r="D77" s="18"/>
      <c r="E77" s="19">
        <v>1</v>
      </c>
    </row>
    <row r="78" spans="2:6" x14ac:dyDescent="0.25">
      <c r="B78" s="5" t="s">
        <v>7</v>
      </c>
      <c r="C78" s="16">
        <v>1618</v>
      </c>
      <c r="D78" s="16">
        <v>198</v>
      </c>
      <c r="E78" s="17">
        <v>1816</v>
      </c>
    </row>
    <row r="79" spans="2:6" x14ac:dyDescent="0.25">
      <c r="B79" s="5" t="s">
        <v>5</v>
      </c>
      <c r="C79" s="16">
        <v>980</v>
      </c>
      <c r="D79" s="16">
        <v>86</v>
      </c>
      <c r="E79" s="17">
        <v>1066</v>
      </c>
    </row>
    <row r="80" spans="2:6" x14ac:dyDescent="0.25">
      <c r="B80" s="6" t="s">
        <v>3</v>
      </c>
      <c r="C80" s="18">
        <v>875</v>
      </c>
      <c r="D80" s="18">
        <v>47</v>
      </c>
      <c r="E80" s="19">
        <v>922</v>
      </c>
    </row>
    <row r="81" spans="2:5" ht="15.75" thickBot="1" x14ac:dyDescent="0.3">
      <c r="B81" s="6" t="s">
        <v>4</v>
      </c>
      <c r="C81" s="18">
        <v>105</v>
      </c>
      <c r="D81" s="18">
        <v>39</v>
      </c>
      <c r="E81" s="19">
        <v>144</v>
      </c>
    </row>
    <row r="82" spans="2:5" x14ac:dyDescent="0.25">
      <c r="B82" s="21" t="s">
        <v>21</v>
      </c>
      <c r="C82" s="7">
        <f>+C78/C73</f>
        <v>0.5282402873000327</v>
      </c>
      <c r="D82" s="7">
        <f t="shared" ref="D82:E82" si="8">+D78/D73</f>
        <v>0.56090651558073656</v>
      </c>
      <c r="E82" s="12">
        <f t="shared" si="8"/>
        <v>0.53161592505854804</v>
      </c>
    </row>
    <row r="83" spans="2:5" ht="15.75" thickBot="1" x14ac:dyDescent="0.3">
      <c r="B83" s="22" t="s">
        <v>22</v>
      </c>
      <c r="C83" s="8">
        <f>+C78/(C73-C75-C80)</f>
        <v>0.87270765911542614</v>
      </c>
      <c r="D83" s="8">
        <f t="shared" ref="D83:E83" si="9">+D78/(D73-D75-D80)</f>
        <v>0.75572519083969469</v>
      </c>
      <c r="E83" s="13">
        <f t="shared" si="9"/>
        <v>0.85822306238185253</v>
      </c>
    </row>
    <row r="84" spans="2:5" ht="15.75" thickBot="1" x14ac:dyDescent="0.3"/>
    <row r="85" spans="2:5" x14ac:dyDescent="0.25">
      <c r="B85" s="1" t="s">
        <v>0</v>
      </c>
      <c r="C85" s="2" t="s">
        <v>18</v>
      </c>
      <c r="D85" s="3" t="s">
        <v>1</v>
      </c>
    </row>
    <row r="86" spans="2:5" x14ac:dyDescent="0.25">
      <c r="B86" s="4" t="s">
        <v>9</v>
      </c>
      <c r="C86" s="14">
        <v>2271</v>
      </c>
      <c r="D86" s="15">
        <v>2271</v>
      </c>
    </row>
    <row r="87" spans="2:5" x14ac:dyDescent="0.25">
      <c r="B87" s="5" t="s">
        <v>2</v>
      </c>
      <c r="C87" s="16">
        <v>65</v>
      </c>
      <c r="D87" s="17">
        <v>65</v>
      </c>
    </row>
    <row r="88" spans="2:5" x14ac:dyDescent="0.25">
      <c r="B88" s="6" t="s">
        <v>3</v>
      </c>
      <c r="C88" s="18">
        <v>41</v>
      </c>
      <c r="D88" s="19">
        <v>41</v>
      </c>
    </row>
    <row r="89" spans="2:5" x14ac:dyDescent="0.25">
      <c r="B89" s="6" t="s">
        <v>4</v>
      </c>
      <c r="C89" s="18">
        <v>24</v>
      </c>
      <c r="D89" s="19">
        <v>24</v>
      </c>
    </row>
    <row r="90" spans="2:5" x14ac:dyDescent="0.25">
      <c r="B90" s="5" t="s">
        <v>6</v>
      </c>
      <c r="C90" s="16">
        <v>108</v>
      </c>
      <c r="D90" s="17">
        <v>108</v>
      </c>
    </row>
    <row r="91" spans="2:5" x14ac:dyDescent="0.25">
      <c r="B91" s="6" t="s">
        <v>3</v>
      </c>
      <c r="C91" s="18">
        <v>66</v>
      </c>
      <c r="D91" s="19">
        <v>66</v>
      </c>
    </row>
    <row r="92" spans="2:5" x14ac:dyDescent="0.25">
      <c r="B92" s="6" t="s">
        <v>4</v>
      </c>
      <c r="C92" s="18">
        <v>42</v>
      </c>
      <c r="D92" s="19">
        <v>42</v>
      </c>
    </row>
    <row r="93" spans="2:5" x14ac:dyDescent="0.25">
      <c r="B93" s="5" t="s">
        <v>7</v>
      </c>
      <c r="C93" s="16">
        <v>1156</v>
      </c>
      <c r="D93" s="17">
        <v>1156</v>
      </c>
    </row>
    <row r="94" spans="2:5" x14ac:dyDescent="0.25">
      <c r="B94" s="5" t="s">
        <v>5</v>
      </c>
      <c r="C94" s="16">
        <v>942</v>
      </c>
      <c r="D94" s="17">
        <v>942</v>
      </c>
    </row>
    <row r="95" spans="2:5" x14ac:dyDescent="0.25">
      <c r="B95" s="6" t="s">
        <v>3</v>
      </c>
      <c r="C95" s="18">
        <v>712</v>
      </c>
      <c r="D95" s="19">
        <v>712</v>
      </c>
    </row>
    <row r="96" spans="2:5" x14ac:dyDescent="0.25">
      <c r="B96" s="6" t="s">
        <v>4</v>
      </c>
      <c r="C96" s="18">
        <v>227</v>
      </c>
      <c r="D96" s="19">
        <v>227</v>
      </c>
    </row>
    <row r="97" spans="2:4" ht="15.75" thickBot="1" x14ac:dyDescent="0.3">
      <c r="B97" s="6" t="s">
        <v>14</v>
      </c>
      <c r="C97" s="18">
        <v>3</v>
      </c>
      <c r="D97" s="19">
        <v>3</v>
      </c>
    </row>
    <row r="98" spans="2:4" x14ac:dyDescent="0.25">
      <c r="B98" s="21" t="s">
        <v>21</v>
      </c>
      <c r="C98" s="7">
        <f>+C93/C86</f>
        <v>0.50902686041391454</v>
      </c>
      <c r="D98" s="12">
        <f>+D93/D86</f>
        <v>0.50902686041391454</v>
      </c>
    </row>
    <row r="99" spans="2:4" ht="15.75" thickBot="1" x14ac:dyDescent="0.3">
      <c r="B99" s="22" t="s">
        <v>22</v>
      </c>
      <c r="C99" s="8">
        <f>+C93/(C86-C88-C91-C95)</f>
        <v>0.79614325068870528</v>
      </c>
      <c r="D99" s="13">
        <f>+D93/(D86-D88-D91-D95)</f>
        <v>0.79614325068870528</v>
      </c>
    </row>
    <row r="100" spans="2:4" ht="15.75" thickBot="1" x14ac:dyDescent="0.3"/>
    <row r="101" spans="2:4" x14ac:dyDescent="0.25">
      <c r="B101" s="1" t="s">
        <v>0</v>
      </c>
      <c r="C101" s="2" t="s">
        <v>18</v>
      </c>
      <c r="D101" s="3" t="s">
        <v>1</v>
      </c>
    </row>
    <row r="102" spans="2:4" x14ac:dyDescent="0.25">
      <c r="B102" s="4" t="s">
        <v>15</v>
      </c>
      <c r="C102" s="14">
        <v>1018</v>
      </c>
      <c r="D102" s="15">
        <v>1018</v>
      </c>
    </row>
    <row r="103" spans="2:4" x14ac:dyDescent="0.25">
      <c r="B103" s="5" t="s">
        <v>2</v>
      </c>
      <c r="C103" s="16">
        <v>47</v>
      </c>
      <c r="D103" s="17">
        <v>47</v>
      </c>
    </row>
    <row r="104" spans="2:4" x14ac:dyDescent="0.25">
      <c r="B104" s="6" t="s">
        <v>4</v>
      </c>
      <c r="C104" s="18">
        <v>45</v>
      </c>
      <c r="D104" s="19">
        <v>45</v>
      </c>
    </row>
    <row r="105" spans="2:4" x14ac:dyDescent="0.25">
      <c r="B105" s="6" t="s">
        <v>14</v>
      </c>
      <c r="C105" s="18">
        <v>2</v>
      </c>
      <c r="D105" s="19">
        <v>2</v>
      </c>
    </row>
    <row r="106" spans="2:4" x14ac:dyDescent="0.25">
      <c r="B106" s="5" t="s">
        <v>6</v>
      </c>
      <c r="C106" s="16">
        <v>26</v>
      </c>
      <c r="D106" s="17">
        <v>26</v>
      </c>
    </row>
    <row r="107" spans="2:4" x14ac:dyDescent="0.25">
      <c r="B107" s="6" t="s">
        <v>3</v>
      </c>
      <c r="C107" s="18">
        <v>14</v>
      </c>
      <c r="D107" s="19">
        <v>14</v>
      </c>
    </row>
    <row r="108" spans="2:4" x14ac:dyDescent="0.25">
      <c r="B108" s="6" t="s">
        <v>4</v>
      </c>
      <c r="C108" s="18">
        <v>12</v>
      </c>
      <c r="D108" s="19">
        <v>12</v>
      </c>
    </row>
    <row r="109" spans="2:4" x14ac:dyDescent="0.25">
      <c r="B109" s="5" t="s">
        <v>7</v>
      </c>
      <c r="C109" s="16">
        <v>739</v>
      </c>
      <c r="D109" s="17">
        <v>739</v>
      </c>
    </row>
    <row r="110" spans="2:4" x14ac:dyDescent="0.25">
      <c r="B110" s="5" t="s">
        <v>5</v>
      </c>
      <c r="C110" s="16">
        <v>206</v>
      </c>
      <c r="D110" s="17">
        <v>206</v>
      </c>
    </row>
    <row r="111" spans="2:4" x14ac:dyDescent="0.25">
      <c r="B111" s="6" t="s">
        <v>3</v>
      </c>
      <c r="C111" s="18">
        <v>41</v>
      </c>
      <c r="D111" s="19">
        <v>41</v>
      </c>
    </row>
    <row r="112" spans="2:4" ht="15.75" thickBot="1" x14ac:dyDescent="0.3">
      <c r="B112" s="6" t="s">
        <v>4</v>
      </c>
      <c r="C112" s="18">
        <v>165</v>
      </c>
      <c r="D112" s="19">
        <v>165</v>
      </c>
    </row>
    <row r="113" spans="2:4" x14ac:dyDescent="0.25">
      <c r="B113" s="21" t="s">
        <v>21</v>
      </c>
      <c r="C113" s="7">
        <f>+C109/C102</f>
        <v>0.72593320235756387</v>
      </c>
      <c r="D113" s="12">
        <f>+D109/D102</f>
        <v>0.72593320235756387</v>
      </c>
    </row>
    <row r="114" spans="2:4" ht="15.75" thickBot="1" x14ac:dyDescent="0.3">
      <c r="B114" s="22" t="s">
        <v>22</v>
      </c>
      <c r="C114" s="8">
        <f>+C109/(C102-C107-C111)</f>
        <v>0.7673935617860852</v>
      </c>
      <c r="D114" s="13">
        <f>+D109/(D102-D107-D111)</f>
        <v>0.7673935617860852</v>
      </c>
    </row>
    <row r="115" spans="2:4" ht="15.75" thickBot="1" x14ac:dyDescent="0.3"/>
    <row r="116" spans="2:4" x14ac:dyDescent="0.25">
      <c r="B116" s="1" t="s">
        <v>0</v>
      </c>
      <c r="C116" s="2" t="s">
        <v>18</v>
      </c>
      <c r="D116" s="3" t="s">
        <v>1</v>
      </c>
    </row>
    <row r="117" spans="2:4" x14ac:dyDescent="0.25">
      <c r="B117" s="4" t="s">
        <v>25</v>
      </c>
      <c r="C117" s="14">
        <v>10</v>
      </c>
      <c r="D117" s="15">
        <v>10</v>
      </c>
    </row>
    <row r="118" spans="2:4" x14ac:dyDescent="0.25">
      <c r="B118" s="5" t="s">
        <v>7</v>
      </c>
      <c r="C118" s="16">
        <v>3</v>
      </c>
      <c r="D118" s="17">
        <v>3</v>
      </c>
    </row>
    <row r="119" spans="2:4" x14ac:dyDescent="0.25">
      <c r="B119" s="5" t="s">
        <v>5</v>
      </c>
      <c r="C119" s="16">
        <v>7</v>
      </c>
      <c r="D119" s="17">
        <v>7</v>
      </c>
    </row>
    <row r="120" spans="2:4" x14ac:dyDescent="0.25">
      <c r="B120" s="6" t="s">
        <v>3</v>
      </c>
      <c r="C120" s="18">
        <v>2</v>
      </c>
      <c r="D120" s="19">
        <v>2</v>
      </c>
    </row>
    <row r="121" spans="2:4" ht="15.75" thickBot="1" x14ac:dyDescent="0.3">
      <c r="B121" s="6" t="s">
        <v>4</v>
      </c>
      <c r="C121" s="18">
        <v>5</v>
      </c>
      <c r="D121" s="19">
        <v>5</v>
      </c>
    </row>
    <row r="122" spans="2:4" x14ac:dyDescent="0.25">
      <c r="B122" s="21" t="s">
        <v>21</v>
      </c>
      <c r="C122" s="24">
        <f>+C118/C117</f>
        <v>0.3</v>
      </c>
      <c r="D122" s="25">
        <f>+D118/D117</f>
        <v>0.3</v>
      </c>
    </row>
    <row r="123" spans="2:4" ht="15.75" thickBot="1" x14ac:dyDescent="0.3">
      <c r="B123" s="22" t="s">
        <v>22</v>
      </c>
      <c r="C123" s="23">
        <f>+C118/(C117-C120)</f>
        <v>0.375</v>
      </c>
      <c r="D123" s="26">
        <f>+D118/(D117-D120)</f>
        <v>0.375</v>
      </c>
    </row>
  </sheetData>
  <sortState ref="C6:E13">
    <sortCondition descending="1" ref="D6:D13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80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F047C-A029-41E1-908B-8DB2B8A70F08}"/>
</file>

<file path=customXml/itemProps2.xml><?xml version="1.0" encoding="utf-8"?>
<ds:datastoreItem xmlns:ds="http://schemas.openxmlformats.org/officeDocument/2006/customXml" ds:itemID="{1A053628-BABA-40FB-9D5E-A57AF736B022}"/>
</file>

<file path=customXml/itemProps3.xml><?xml version="1.0" encoding="utf-8"?>
<ds:datastoreItem xmlns:ds="http://schemas.openxmlformats.org/officeDocument/2006/customXml" ds:itemID="{96AC94CF-6422-4669-9E2C-D162204F1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julio 2018</dc:title>
  <dc:creator>Julian Camilo Villar Chacon</dc:creator>
  <cp:lastModifiedBy>Amalia Perez Alzate</cp:lastModifiedBy>
  <dcterms:created xsi:type="dcterms:W3CDTF">2017-11-30T16:30:56Z</dcterms:created>
  <dcterms:modified xsi:type="dcterms:W3CDTF">2018-09-27T15:25:19Z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